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-1440" yWindow="-120" windowWidth="6615" windowHeight="6540"/>
  </bookViews>
  <sheets>
    <sheet name="Regional sales" sheetId="3" r:id="rId1"/>
    <sheet name="Sheet2" sheetId="4" r:id="rId2"/>
  </sheets>
  <definedNames>
    <definedName name="_xlnm.Print_Area" localSheetId="0">'Regional sales'!$A$1:$J$63</definedName>
  </definedNames>
  <calcPr calcId="124519"/>
  <webPublishing codePage="1252"/>
</workbook>
</file>

<file path=xl/calcChain.xml><?xml version="1.0" encoding="utf-8"?>
<calcChain xmlns="http://schemas.openxmlformats.org/spreadsheetml/2006/main">
  <c r="F13" i="3"/>
  <c r="D7" i="4" s="1"/>
  <c r="F25" i="3"/>
  <c r="B7" i="4" s="1"/>
  <c r="F34" i="3"/>
  <c r="C7" i="4" s="1"/>
  <c r="F42" i="3"/>
  <c r="E7" i="4" s="1"/>
  <c r="G42" i="3"/>
  <c r="C42"/>
  <c r="E5" i="4" s="1"/>
  <c r="C34" i="3"/>
  <c r="C5" i="4" s="1"/>
  <c r="C25" i="3"/>
  <c r="B5" i="4" s="1"/>
  <c r="C13" i="3"/>
  <c r="C43" s="1"/>
  <c r="E33"/>
  <c r="E32"/>
  <c r="E31"/>
  <c r="E30"/>
  <c r="E29"/>
  <c r="E28"/>
  <c r="E27"/>
  <c r="E24"/>
  <c r="E23"/>
  <c r="E22"/>
  <c r="E21"/>
  <c r="E20"/>
  <c r="E19"/>
  <c r="E18"/>
  <c r="E17"/>
  <c r="E16"/>
  <c r="E15"/>
  <c r="E12"/>
  <c r="E11"/>
  <c r="E10"/>
  <c r="E9"/>
  <c r="E8"/>
  <c r="E7"/>
  <c r="E6"/>
  <c r="E5"/>
  <c r="E13" s="1"/>
  <c r="D6" i="4" s="1"/>
  <c r="H34" i="3"/>
  <c r="C8" i="4" s="1"/>
  <c r="H24" i="3"/>
  <c r="H23"/>
  <c r="H22"/>
  <c r="H21"/>
  <c r="H20"/>
  <c r="H19"/>
  <c r="H18"/>
  <c r="H17"/>
  <c r="H16"/>
  <c r="H15"/>
  <c r="H25" s="1"/>
  <c r="B8" i="4" s="1"/>
  <c r="H12" i="3"/>
  <c r="H11"/>
  <c r="H10"/>
  <c r="H9"/>
  <c r="H8"/>
  <c r="H7"/>
  <c r="H6"/>
  <c r="H5"/>
  <c r="H13" s="1"/>
  <c r="D8" i="4" s="1"/>
  <c r="H41" i="3"/>
  <c r="E41"/>
  <c r="I41" s="1"/>
  <c r="J41" s="1"/>
  <c r="H40"/>
  <c r="E40"/>
  <c r="I40" s="1"/>
  <c r="J40" s="1"/>
  <c r="H39"/>
  <c r="E39"/>
  <c r="I39" s="1"/>
  <c r="J39" s="1"/>
  <c r="H38"/>
  <c r="E38"/>
  <c r="I38" s="1"/>
  <c r="J38" s="1"/>
  <c r="H37"/>
  <c r="E37"/>
  <c r="I37" s="1"/>
  <c r="J37" s="1"/>
  <c r="H36"/>
  <c r="H42" s="1"/>
  <c r="E8" i="4" s="1"/>
  <c r="E36" i="3"/>
  <c r="E42" s="1"/>
  <c r="E6" i="4" s="1"/>
  <c r="I33" i="3"/>
  <c r="J33" s="1"/>
  <c r="I32"/>
  <c r="J32" s="1"/>
  <c r="I31"/>
  <c r="J31" s="1"/>
  <c r="I30"/>
  <c r="J30" s="1"/>
  <c r="I29"/>
  <c r="J29" s="1"/>
  <c r="I28"/>
  <c r="J28" s="1"/>
  <c r="I27"/>
  <c r="J27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2"/>
  <c r="J12" s="1"/>
  <c r="I11"/>
  <c r="J11" s="1"/>
  <c r="I10"/>
  <c r="J10" s="1"/>
  <c r="I9"/>
  <c r="J9" s="1"/>
  <c r="I8"/>
  <c r="J8" s="1"/>
  <c r="I7"/>
  <c r="J7" s="1"/>
  <c r="I6"/>
  <c r="J6" s="1"/>
  <c r="I5"/>
  <c r="I13" l="1"/>
  <c r="D9" i="4" s="1"/>
  <c r="J25" i="3"/>
  <c r="B10" i="4" s="1"/>
  <c r="E25" i="3"/>
  <c r="B6" i="4" s="1"/>
  <c r="E34" i="3"/>
  <c r="C6" i="4" s="1"/>
  <c r="F8"/>
  <c r="F6"/>
  <c r="F7"/>
  <c r="D5"/>
  <c r="F5" s="1"/>
  <c r="E43" i="3"/>
  <c r="I25"/>
  <c r="B9" i="4" s="1"/>
  <c r="J34" i="3"/>
  <c r="C10" i="4" s="1"/>
  <c r="H43" i="3"/>
  <c r="I42"/>
  <c r="E9" i="4" s="1"/>
  <c r="I34" i="3"/>
  <c r="C9" i="4" s="1"/>
  <c r="J5" i="3"/>
  <c r="J13" s="1"/>
  <c r="I36"/>
  <c r="J36" s="1"/>
  <c r="J42" s="1"/>
  <c r="E10" i="4" s="1"/>
  <c r="F9"/>
  <c r="J43" i="3"/>
  <c r="D10" i="4"/>
  <c r="F10" s="1"/>
</calcChain>
</file>

<file path=xl/sharedStrings.xml><?xml version="1.0" encoding="utf-8"?>
<sst xmlns="http://schemas.openxmlformats.org/spreadsheetml/2006/main" count="92" uniqueCount="53">
  <si>
    <t>Outlander Spices</t>
  </si>
  <si>
    <t>Total</t>
  </si>
  <si>
    <t>Angelica Root</t>
  </si>
  <si>
    <t>Anise</t>
  </si>
  <si>
    <t>Anise Seeds</t>
  </si>
  <si>
    <t>Annatto Speed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</si>
  <si>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</si>
  <si>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</si>
  <si>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</si>
  <si>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</si>
  <si>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</si>
  <si>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</si>
  <si>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</si>
  <si>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</si>
  <si>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</si>
  <si>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</si>
  <si>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</si>
  <si>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</si>
  <si>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</si>
  <si>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</si>
  <si>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Chili Peper Powder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</si>
  <si>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</si>
  <si>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</si>
  <si>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</si>
  <si>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</si>
  <si>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</si>
  <si>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Extra High Oil (2X)</t>
  </si>
  <si>
    <t>Cinnamon (Ground) High Oil (1X)</t>
  </si>
  <si>
    <t>Cloves (Ground)</t>
  </si>
  <si>
    <t>Cloves (Whole)</t>
  </si>
  <si>
    <t>Coarse Kosher Salt Flakes</t>
  </si>
  <si>
    <t>Product</t>
  </si>
  <si>
    <t>Region</t>
  </si>
  <si>
    <t>North</t>
  </si>
  <si>
    <t>South</t>
  </si>
  <si>
    <t>East</t>
  </si>
  <si>
    <t>West</t>
  </si>
  <si>
    <t>Sub Total(East)</t>
  </si>
  <si>
    <t>Sub Total(North)</t>
  </si>
  <si>
    <t>Sub Total(South)</t>
  </si>
  <si>
    <t>Sub Total(West)</t>
  </si>
  <si>
    <t>Units purchased</t>
  </si>
  <si>
    <t>Cost per unit</t>
  </si>
  <si>
    <t>Total purchase</t>
  </si>
  <si>
    <t>Units sold</t>
  </si>
  <si>
    <t>Selling price per unit</t>
  </si>
  <si>
    <t>Total sale</t>
  </si>
  <si>
    <t>Total value of stock</t>
  </si>
  <si>
    <t>Cardamom Seed (Whole)</t>
  </si>
  <si>
    <t>Cardamom Seed (Ground)</t>
  </si>
  <si>
    <t>Units on hand</t>
  </si>
  <si>
    <t>Purchase/sales report</t>
  </si>
  <si>
    <t>Total value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</si>
</sst>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[Red]&quot;$&quot;#,##0"/>
    <numFmt numFmtId="165" formatCode="_(* #,##0_);_(* \(#,##0\);_(* &quot;-&quot;??_);_(@_)"/>
    <numFmt numFmtId="166" formatCode="&quot;$&quot;#,##0"/>
  </numFmts>
  <fonts count="10">
    <font>
      <sz val="10"/>
      <name val="Arial"/>
    </font>
    <font>
      <sz val="10"/>
      <name val="Arial"/>
    </font>
    <font>
      <b/>
      <sz val="14"/>
      <name val="Arial"/>
      <family val="2"/>
    </font>
    <font>
      <sz val="11"/>
      <name val="Arial"/>
      <family val="2"/>
    </font>
    <font>
      <sz val="12"/>
      <name val="Arial"/>
    </font>
    <font>
      <sz val="12"/>
      <name val="Arial Black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80"/>
      <name val="Arial"/>
    </font>
    <font>
      <sz val="10"/>
      <color theme="0"/>
      <name val="Arial"/>
    </font>
  </fonts>
  <fills count="4">
    <fill>
      <patternFill patternType="none"/>
    </fill>
    <fill>
      <patternFill patternType="gray125"/>
    </fill>
    <fill>
      <gradientFill degree="90">
        <stop position="0">
          <color rgb="FFE4EFFC"/>
        </stop>
        <stop position="1">
          <color rgb="FFACCFF6"/>
        </stop>
      </gradientFill>
    </fill>
    <fill>
      <gradientFill degree="90">
        <stop position="0">
          <color rgb="FF92C4FC"/>
        </stop>
        <stop position="1">
          <color rgb="FF4B8FD9"/>
        </stop>
      </gradient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BD2F7"/>
      </left>
      <right style="thin">
        <color rgb="FF325DA4"/>
      </right>
      <top style="thin">
        <color rgb="FFBBD2F7"/>
      </top>
      <bottom style="thin">
        <color rgb="FF325DA4"/>
      </bottom>
      <diagonal/>
    </border>
    <border>
      <left style="thin">
        <color rgb="FF325DA4"/>
      </left>
      <right style="thin">
        <color rgb="FF325DA4"/>
      </right>
      <top style="thin">
        <color rgb="FF1D4293"/>
      </top>
      <bottom style="thin">
        <color rgb="FF1D4293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2" borderId="13" applyNumberFormat="0" applyAlignment="0" applyProtection="0"/>
    <xf numFmtId="0" fontId="9" fillId="3" borderId="14" applyNumberFormat="0" applyAlignment="0" applyProtection="0"/>
  </cellStyleXfs>
  <cellXfs count="59">
    <xf numFmtId="0" fontId="0" fillId="0" borderId="0" xfId="0"/>
    <xf numFmtId="0" fontId="4" fillId="0" borderId="0" xfId="0" applyFont="1"/>
    <xf numFmtId="0" fontId="5" fillId="0" borderId="0" xfId="0" applyFont="1" applyBorder="1" applyAlignment="1"/>
    <xf numFmtId="0" fontId="4" fillId="0" borderId="0" xfId="0" applyFont="1" applyAlignment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3" xfId="0" applyFont="1" applyBorder="1"/>
    <xf numFmtId="0" fontId="7" fillId="0" borderId="0" xfId="0" applyFont="1"/>
    <xf numFmtId="0" fontId="7" fillId="0" borderId="4" xfId="0" applyFont="1" applyBorder="1"/>
    <xf numFmtId="0" fontId="7" fillId="0" borderId="0" xfId="0" applyFont="1" applyBorder="1"/>
    <xf numFmtId="0" fontId="6" fillId="0" borderId="4" xfId="0" applyFont="1" applyBorder="1"/>
    <xf numFmtId="0" fontId="6" fillId="0" borderId="5" xfId="0" applyFont="1" applyBorder="1" applyProtection="1">
      <protection hidden="1"/>
    </xf>
    <xf numFmtId="0" fontId="7" fillId="0" borderId="0" xfId="0" applyFont="1" applyProtection="1">
      <protection hidden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6" fillId="0" borderId="11" xfId="0" applyFont="1" applyBorder="1" applyAlignment="1" applyProtection="1">
      <alignment horizontal="center"/>
      <protection hidden="1"/>
    </xf>
    <xf numFmtId="164" fontId="7" fillId="0" borderId="11" xfId="0" applyNumberFormat="1" applyFont="1" applyBorder="1" applyAlignment="1" applyProtection="1">
      <alignment horizontal="center"/>
      <protection hidden="1"/>
    </xf>
    <xf numFmtId="164" fontId="7" fillId="0" borderId="2" xfId="0" applyNumberFormat="1" applyFont="1" applyBorder="1" applyAlignment="1" applyProtection="1">
      <alignment horizontal="center"/>
      <protection hidden="1"/>
    </xf>
    <xf numFmtId="0" fontId="3" fillId="0" borderId="0" xfId="0" applyFont="1" applyBorder="1" applyAlignment="1"/>
    <xf numFmtId="0" fontId="2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165" fontId="5" fillId="0" borderId="0" xfId="1" applyNumberFormat="1" applyFont="1" applyBorder="1" applyAlignment="1"/>
    <xf numFmtId="165" fontId="3" fillId="0" borderId="0" xfId="1" applyNumberFormat="1" applyFont="1" applyBorder="1" applyAlignment="1"/>
    <xf numFmtId="165" fontId="0" fillId="0" borderId="0" xfId="1" applyNumberFormat="1" applyFont="1"/>
    <xf numFmtId="165" fontId="6" fillId="0" borderId="7" xfId="1" applyNumberFormat="1" applyFont="1" applyBorder="1" applyAlignment="1">
      <alignment horizontal="center" vertical="top" wrapText="1"/>
    </xf>
    <xf numFmtId="165" fontId="7" fillId="0" borderId="10" xfId="1" applyNumberFormat="1" applyFont="1" applyBorder="1" applyAlignment="1">
      <alignment horizontal="center"/>
    </xf>
    <xf numFmtId="165" fontId="7" fillId="0" borderId="6" xfId="1" applyNumberFormat="1" applyFont="1" applyBorder="1" applyAlignment="1">
      <alignment horizontal="center"/>
    </xf>
    <xf numFmtId="165" fontId="7" fillId="0" borderId="9" xfId="1" applyNumberFormat="1" applyFont="1" applyBorder="1" applyAlignment="1">
      <alignment horizontal="center"/>
    </xf>
    <xf numFmtId="165" fontId="7" fillId="0" borderId="11" xfId="1" applyNumberFormat="1" applyFont="1" applyBorder="1" applyAlignment="1" applyProtection="1">
      <alignment horizontal="center"/>
      <protection hidden="1"/>
    </xf>
    <xf numFmtId="165" fontId="7" fillId="0" borderId="0" xfId="1" applyNumberFormat="1" applyFont="1"/>
    <xf numFmtId="165" fontId="3" fillId="0" borderId="0" xfId="1" applyNumberFormat="1" applyFont="1" applyAlignment="1"/>
    <xf numFmtId="165" fontId="6" fillId="0" borderId="6" xfId="1" applyNumberFormat="1" applyFont="1" applyBorder="1" applyAlignment="1">
      <alignment horizontal="center" vertical="top" wrapText="1"/>
    </xf>
    <xf numFmtId="165" fontId="4" fillId="0" borderId="0" xfId="1" applyNumberFormat="1" applyFont="1"/>
    <xf numFmtId="165" fontId="3" fillId="0" borderId="0" xfId="1" applyNumberFormat="1" applyFont="1"/>
    <xf numFmtId="165" fontId="6" fillId="0" borderId="7" xfId="1" applyNumberFormat="1" applyFont="1" applyFill="1" applyBorder="1" applyAlignment="1">
      <alignment horizontal="center" vertical="top" wrapText="1"/>
    </xf>
    <xf numFmtId="165" fontId="7" fillId="0" borderId="7" xfId="1" applyNumberFormat="1" applyFont="1" applyBorder="1" applyAlignment="1">
      <alignment horizontal="center"/>
    </xf>
    <xf numFmtId="165" fontId="7" fillId="0" borderId="12" xfId="1" applyNumberFormat="1" applyFont="1" applyBorder="1" applyAlignment="1">
      <alignment horizontal="center"/>
    </xf>
    <xf numFmtId="166" fontId="0" fillId="0" borderId="0" xfId="0" applyNumberFormat="1"/>
    <xf numFmtId="166" fontId="0" fillId="0" borderId="0" xfId="2" applyNumberFormat="1" applyFont="1"/>
    <xf numFmtId="0" fontId="9" fillId="3" borderId="14" xfId="4" applyAlignment="1">
      <alignment horizontal="right"/>
    </xf>
    <xf numFmtId="165" fontId="6" fillId="0" borderId="0" xfId="1" applyNumberFormat="1" applyFont="1"/>
    <xf numFmtId="166" fontId="6" fillId="0" borderId="0" xfId="0" applyNumberFormat="1" applyFont="1"/>
    <xf numFmtId="0" fontId="8" fillId="2" borderId="13" xfId="3" applyAlignment="1">
      <alignment horizontal="right"/>
    </xf>
    <xf numFmtId="164" fontId="0" fillId="0" borderId="0" xfId="1" applyNumberFormat="1" applyFont="1"/>
  </cellXfs>
  <cellStyles count="5">
    <cellStyle name="Calculation" xfId="4" builtinId="22"/>
    <cellStyle name="Comma" xfId="1" builtinId="3"/>
    <cellStyle name="Currency" xfId="2" builtinId="4"/>
    <cellStyle name="Input" xfId="3" builtinId="20"/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2"/>
  <sheetViews>
    <sheetView tabSelected="1" workbookViewId="0"/>
  </sheetViews>
  <sheetFormatPr defaultColWidth="9.140625" defaultRowHeight="12.75"/>
  <cols>
    <col min="1" max="1" width="35.28515625" customWidth="1"/>
    <col min="2" max="2" width="10.7109375" customWidth="1"/>
    <col min="3" max="3" width="10.7109375" style="38" customWidth="1"/>
    <col min="4" max="5" width="10.7109375" customWidth="1"/>
    <col min="6" max="6" width="10.7109375" style="38" customWidth="1"/>
    <col min="7" max="8" width="10.7109375" customWidth="1"/>
    <col min="9" max="9" width="10.7109375" style="38" customWidth="1"/>
    <col min="10" max="10" width="13.7109375" customWidth="1"/>
  </cols>
  <sheetData>
    <row r="1" spans="1:10" s="1" customFormat="1" ht="21" thickBot="1">
      <c r="A1" s="7" t="s">
        <v>0</v>
      </c>
      <c r="B1" s="2"/>
      <c r="C1" s="36"/>
      <c r="D1" s="2"/>
      <c r="E1" s="2"/>
      <c r="F1" s="36"/>
      <c r="G1" s="3"/>
      <c r="H1"/>
      <c r="I1" s="47"/>
      <c r="J1"/>
    </row>
    <row r="2" spans="1:10" s="4" customFormat="1" ht="15" thickBot="1">
      <c r="A2" s="6" t="s">
        <v>51</v>
      </c>
      <c r="B2" s="32"/>
      <c r="C2" s="37"/>
      <c r="D2" s="32"/>
      <c r="E2" s="32"/>
      <c r="F2" s="45"/>
      <c r="G2" s="5"/>
      <c r="H2"/>
      <c r="I2" s="48"/>
      <c r="J2"/>
    </row>
    <row r="3" spans="1:10" ht="13.5" customHeight="1" thickTop="1" thickBot="1"/>
    <row r="4" spans="1:10" s="20" customFormat="1" ht="39" thickBot="1">
      <c r="A4" s="15" t="s">
        <v>31</v>
      </c>
      <c r="B4" s="16" t="s">
        <v>32</v>
      </c>
      <c r="C4" s="39" t="s">
        <v>41</v>
      </c>
      <c r="D4" s="17" t="s">
        <v>42</v>
      </c>
      <c r="E4" s="16" t="s">
        <v>43</v>
      </c>
      <c r="F4" s="46" t="s">
        <v>44</v>
      </c>
      <c r="G4" s="18" t="s">
        <v>45</v>
      </c>
      <c r="H4" s="19" t="s">
        <v>46</v>
      </c>
      <c r="I4" s="49" t="s">
        <v>50</v>
      </c>
      <c r="J4" s="19" t="s">
        <v>47</v>
      </c>
    </row>
    <row r="5" spans="1:10" s="9" customFormat="1">
      <c r="A5" s="10" t="s">
        <v>25</v>
      </c>
      <c r="B5" s="21" t="s">
        <v>35</v>
      </c>
      <c r="C5" s="40">
        <v>1632</v>
      </c>
      <c r="D5" s="22">
        <v>20</v>
      </c>
      <c r="E5" s="23">
        <f t="shared" ref="E5:E12" si="0">C5*D5</f>
        <v>32640</v>
      </c>
      <c r="F5" s="40">
        <v>1600</v>
      </c>
      <c r="G5" s="22">
        <v>50</v>
      </c>
      <c r="H5" s="23">
        <f t="shared" ref="H5:H12" si="1">F5*G5</f>
        <v>80000</v>
      </c>
      <c r="I5" s="40">
        <f t="shared" ref="I5:I12" si="2">C5-F5</f>
        <v>32</v>
      </c>
      <c r="J5" s="23">
        <f t="shared" ref="J5:J12" si="3">I5*D5</f>
        <v>640</v>
      </c>
    </row>
    <row r="6" spans="1:10" s="9" customFormat="1">
      <c r="A6" s="10" t="s">
        <v>26</v>
      </c>
      <c r="B6" s="21" t="s">
        <v>35</v>
      </c>
      <c r="C6" s="40">
        <v>1730</v>
      </c>
      <c r="D6" s="22">
        <v>22</v>
      </c>
      <c r="E6" s="23">
        <f t="shared" si="0"/>
        <v>38060</v>
      </c>
      <c r="F6" s="40">
        <v>1650</v>
      </c>
      <c r="G6" s="22">
        <v>35</v>
      </c>
      <c r="H6" s="23">
        <f t="shared" si="1"/>
        <v>57750</v>
      </c>
      <c r="I6" s="40">
        <f t="shared" si="2"/>
        <v>80</v>
      </c>
      <c r="J6" s="23">
        <f t="shared" si="3"/>
        <v>1760</v>
      </c>
    </row>
    <row r="7" spans="1:10" s="9" customFormat="1">
      <c r="A7" s="10" t="s">
        <v>27</v>
      </c>
      <c r="B7" s="21" t="s">
        <v>35</v>
      </c>
      <c r="C7" s="40">
        <v>1239</v>
      </c>
      <c r="D7" s="22">
        <v>34</v>
      </c>
      <c r="E7" s="23">
        <f t="shared" si="0"/>
        <v>42126</v>
      </c>
      <c r="F7" s="40">
        <v>1100</v>
      </c>
      <c r="G7" s="22">
        <v>40</v>
      </c>
      <c r="H7" s="23">
        <f t="shared" si="1"/>
        <v>44000</v>
      </c>
      <c r="I7" s="40">
        <f t="shared" si="2"/>
        <v>139</v>
      </c>
      <c r="J7" s="23">
        <f t="shared" si="3"/>
        <v>4726</v>
      </c>
    </row>
    <row r="8" spans="1:10" s="9" customFormat="1">
      <c r="A8" s="10" t="s">
        <v>2</v>
      </c>
      <c r="B8" s="21" t="s">
        <v>35</v>
      </c>
      <c r="C8" s="40">
        <v>1709</v>
      </c>
      <c r="D8" s="22">
        <v>34</v>
      </c>
      <c r="E8" s="23">
        <f t="shared" si="0"/>
        <v>58106</v>
      </c>
      <c r="F8" s="40">
        <v>1500</v>
      </c>
      <c r="G8" s="22">
        <v>65</v>
      </c>
      <c r="H8" s="23">
        <f t="shared" si="1"/>
        <v>97500</v>
      </c>
      <c r="I8" s="40">
        <f t="shared" si="2"/>
        <v>209</v>
      </c>
      <c r="J8" s="23">
        <f t="shared" si="3"/>
        <v>7106</v>
      </c>
    </row>
    <row r="9" spans="1:10" s="9" customFormat="1">
      <c r="A9" s="10" t="s">
        <v>3</v>
      </c>
      <c r="B9" s="21" t="s">
        <v>35</v>
      </c>
      <c r="C9" s="40">
        <v>1429</v>
      </c>
      <c r="D9" s="22">
        <v>45</v>
      </c>
      <c r="E9" s="23">
        <f t="shared" si="0"/>
        <v>64305</v>
      </c>
      <c r="F9" s="40">
        <v>1345</v>
      </c>
      <c r="G9" s="22">
        <v>60</v>
      </c>
      <c r="H9" s="23">
        <f t="shared" si="1"/>
        <v>80700</v>
      </c>
      <c r="I9" s="40">
        <f t="shared" si="2"/>
        <v>84</v>
      </c>
      <c r="J9" s="23">
        <f t="shared" si="3"/>
        <v>3780</v>
      </c>
    </row>
    <row r="10" spans="1:10" s="9" customFormat="1">
      <c r="A10" s="10" t="s">
        <v>4</v>
      </c>
      <c r="B10" s="21" t="s">
        <v>35</v>
      </c>
      <c r="C10" s="40">
        <v>1499</v>
      </c>
      <c r="D10" s="22">
        <v>53</v>
      </c>
      <c r="E10" s="23">
        <f t="shared" si="0"/>
        <v>79447</v>
      </c>
      <c r="F10" s="40">
        <v>1311</v>
      </c>
      <c r="G10" s="22">
        <v>70</v>
      </c>
      <c r="H10" s="23">
        <f t="shared" si="1"/>
        <v>91770</v>
      </c>
      <c r="I10" s="40">
        <f t="shared" si="2"/>
        <v>188</v>
      </c>
      <c r="J10" s="23">
        <f t="shared" si="3"/>
        <v>9964</v>
      </c>
    </row>
    <row r="11" spans="1:10" s="9" customFormat="1">
      <c r="A11" s="10" t="s">
        <v>5</v>
      </c>
      <c r="B11" s="21" t="s">
        <v>35</v>
      </c>
      <c r="C11" s="40">
        <v>1984</v>
      </c>
      <c r="D11" s="22">
        <v>23</v>
      </c>
      <c r="E11" s="23">
        <f t="shared" si="0"/>
        <v>45632</v>
      </c>
      <c r="F11" s="40">
        <v>1789</v>
      </c>
      <c r="G11" s="22">
        <v>50</v>
      </c>
      <c r="H11" s="23">
        <f t="shared" si="1"/>
        <v>89450</v>
      </c>
      <c r="I11" s="40">
        <f t="shared" si="2"/>
        <v>195</v>
      </c>
      <c r="J11" s="23">
        <f t="shared" si="3"/>
        <v>4485</v>
      </c>
    </row>
    <row r="12" spans="1:10" s="9" customFormat="1" ht="13.5" thickBot="1">
      <c r="A12" s="10" t="s">
        <v>6</v>
      </c>
      <c r="B12" s="21" t="s">
        <v>35</v>
      </c>
      <c r="C12" s="40">
        <v>1046</v>
      </c>
      <c r="D12" s="22">
        <v>13</v>
      </c>
      <c r="E12" s="23">
        <f t="shared" si="0"/>
        <v>13598</v>
      </c>
      <c r="F12" s="40">
        <v>690</v>
      </c>
      <c r="G12" s="22">
        <v>33</v>
      </c>
      <c r="H12" s="23">
        <f t="shared" si="1"/>
        <v>22770</v>
      </c>
      <c r="I12" s="40">
        <f t="shared" si="2"/>
        <v>356</v>
      </c>
      <c r="J12" s="24">
        <f t="shared" si="3"/>
        <v>4628</v>
      </c>
    </row>
    <row r="13" spans="1:10" s="11" customFormat="1" ht="13.5" thickBot="1">
      <c r="A13" s="8" t="s">
        <v>37</v>
      </c>
      <c r="B13" s="25"/>
      <c r="C13" s="41">
        <f>SUM(C5:C12)</f>
        <v>12268</v>
      </c>
      <c r="D13" s="26"/>
      <c r="E13" s="26">
        <f>SUM(E5:E12)</f>
        <v>373914</v>
      </c>
      <c r="F13" s="41">
        <f>SUM(F5:F12)</f>
        <v>10985</v>
      </c>
      <c r="G13" s="27"/>
      <c r="H13" s="26">
        <f>SUM(H5:H12)</f>
        <v>563940</v>
      </c>
      <c r="I13" s="41">
        <f>SUM(I5:I12)</f>
        <v>1283</v>
      </c>
      <c r="J13" s="26">
        <f>SUM(J5:J12)</f>
        <v>37089</v>
      </c>
    </row>
    <row r="14" spans="1:10" s="11" customFormat="1">
      <c r="A14" s="12"/>
      <c r="B14" s="21"/>
      <c r="C14" s="42"/>
      <c r="D14" s="23"/>
      <c r="E14" s="23"/>
      <c r="F14" s="42"/>
      <c r="G14" s="28"/>
      <c r="H14" s="23"/>
      <c r="I14" s="40"/>
      <c r="J14" s="23"/>
    </row>
    <row r="15" spans="1:10" s="9" customFormat="1">
      <c r="A15" s="10" t="s">
        <v>7</v>
      </c>
      <c r="B15" s="21" t="s">
        <v>33</v>
      </c>
      <c r="C15" s="42">
        <v>3904</v>
      </c>
      <c r="D15" s="23">
        <v>82</v>
      </c>
      <c r="E15" s="23">
        <f t="shared" ref="E15:E24" si="4">C15*D15</f>
        <v>320128</v>
      </c>
      <c r="F15" s="42">
        <v>2000</v>
      </c>
      <c r="G15" s="28">
        <v>125</v>
      </c>
      <c r="H15" s="23">
        <f t="shared" ref="H15:H24" si="5">F15*G15</f>
        <v>250000</v>
      </c>
      <c r="I15" s="40">
        <f t="shared" ref="I15:I24" si="6">C15-F15</f>
        <v>1904</v>
      </c>
      <c r="J15" s="23">
        <f t="shared" ref="J15:J24" si="7">I15*D15</f>
        <v>156128</v>
      </c>
    </row>
    <row r="16" spans="1:10" s="9" customFormat="1">
      <c r="A16" s="10" t="s">
        <v>8</v>
      </c>
      <c r="B16" s="21" t="s">
        <v>33</v>
      </c>
      <c r="C16" s="42">
        <v>1994</v>
      </c>
      <c r="D16" s="23">
        <v>42</v>
      </c>
      <c r="E16" s="23">
        <f t="shared" si="4"/>
        <v>83748</v>
      </c>
      <c r="F16" s="42">
        <v>500</v>
      </c>
      <c r="G16" s="28">
        <v>96</v>
      </c>
      <c r="H16" s="23">
        <f t="shared" si="5"/>
        <v>48000</v>
      </c>
      <c r="I16" s="40">
        <f t="shared" si="6"/>
        <v>1494</v>
      </c>
      <c r="J16" s="23">
        <f t="shared" si="7"/>
        <v>62748</v>
      </c>
    </row>
    <row r="17" spans="1:10" s="9" customFormat="1">
      <c r="A17" s="10" t="s">
        <v>9</v>
      </c>
      <c r="B17" s="21" t="s">
        <v>33</v>
      </c>
      <c r="C17" s="42">
        <v>8984</v>
      </c>
      <c r="D17" s="23">
        <v>12</v>
      </c>
      <c r="E17" s="23">
        <f t="shared" si="4"/>
        <v>107808</v>
      </c>
      <c r="F17" s="42">
        <v>7000</v>
      </c>
      <c r="G17" s="28">
        <v>35</v>
      </c>
      <c r="H17" s="23">
        <f t="shared" si="5"/>
        <v>245000</v>
      </c>
      <c r="I17" s="40">
        <f t="shared" si="6"/>
        <v>1984</v>
      </c>
      <c r="J17" s="23">
        <f t="shared" si="7"/>
        <v>23808</v>
      </c>
    </row>
    <row r="18" spans="1:10" s="9" customFormat="1">
      <c r="A18" s="10" t="s">
        <v>10</v>
      </c>
      <c r="B18" s="21" t="s">
        <v>33</v>
      </c>
      <c r="C18" s="42">
        <v>10000</v>
      </c>
      <c r="D18" s="23">
        <v>35</v>
      </c>
      <c r="E18" s="23">
        <f t="shared" si="4"/>
        <v>350000</v>
      </c>
      <c r="F18" s="42">
        <v>6500</v>
      </c>
      <c r="G18" s="28">
        <v>45</v>
      </c>
      <c r="H18" s="23">
        <f t="shared" si="5"/>
        <v>292500</v>
      </c>
      <c r="I18" s="40">
        <f t="shared" si="6"/>
        <v>3500</v>
      </c>
      <c r="J18" s="23">
        <f t="shared" si="7"/>
        <v>122500</v>
      </c>
    </row>
    <row r="19" spans="1:10" s="9" customFormat="1">
      <c r="A19" s="10" t="s">
        <v>11</v>
      </c>
      <c r="B19" s="21" t="s">
        <v>33</v>
      </c>
      <c r="C19" s="42">
        <v>1759</v>
      </c>
      <c r="D19" s="23">
        <v>17</v>
      </c>
      <c r="E19" s="23">
        <f t="shared" si="4"/>
        <v>29903</v>
      </c>
      <c r="F19" s="42">
        <v>1139</v>
      </c>
      <c r="G19" s="28">
        <v>25</v>
      </c>
      <c r="H19" s="23">
        <f t="shared" si="5"/>
        <v>28475</v>
      </c>
      <c r="I19" s="40">
        <f t="shared" si="6"/>
        <v>620</v>
      </c>
      <c r="J19" s="23">
        <f t="shared" si="7"/>
        <v>10540</v>
      </c>
    </row>
    <row r="20" spans="1:10" s="9" customFormat="1">
      <c r="A20" s="10" t="s">
        <v>12</v>
      </c>
      <c r="B20" s="21" t="s">
        <v>33</v>
      </c>
      <c r="C20" s="42">
        <v>7483</v>
      </c>
      <c r="D20" s="23">
        <v>27</v>
      </c>
      <c r="E20" s="23">
        <f t="shared" si="4"/>
        <v>202041</v>
      </c>
      <c r="F20" s="42">
        <v>5341</v>
      </c>
      <c r="G20" s="28">
        <v>30</v>
      </c>
      <c r="H20" s="23">
        <f t="shared" si="5"/>
        <v>160230</v>
      </c>
      <c r="I20" s="40">
        <f t="shared" si="6"/>
        <v>2142</v>
      </c>
      <c r="J20" s="23">
        <f t="shared" si="7"/>
        <v>57834</v>
      </c>
    </row>
    <row r="21" spans="1:10" s="9" customFormat="1">
      <c r="A21" s="10" t="s">
        <v>48</v>
      </c>
      <c r="B21" s="21" t="s">
        <v>33</v>
      </c>
      <c r="C21" s="42">
        <v>14341</v>
      </c>
      <c r="D21" s="23">
        <v>26</v>
      </c>
      <c r="E21" s="23">
        <f t="shared" si="4"/>
        <v>372866</v>
      </c>
      <c r="F21" s="42">
        <v>7612</v>
      </c>
      <c r="G21" s="28">
        <v>30</v>
      </c>
      <c r="H21" s="23">
        <f t="shared" si="5"/>
        <v>228360</v>
      </c>
      <c r="I21" s="40">
        <f t="shared" si="6"/>
        <v>6729</v>
      </c>
      <c r="J21" s="23">
        <f t="shared" si="7"/>
        <v>174954</v>
      </c>
    </row>
    <row r="22" spans="1:10" s="9" customFormat="1">
      <c r="A22" s="10" t="s">
        <v>49</v>
      </c>
      <c r="B22" s="21" t="s">
        <v>33</v>
      </c>
      <c r="C22" s="42">
        <v>8783</v>
      </c>
      <c r="D22" s="23">
        <v>19</v>
      </c>
      <c r="E22" s="23">
        <f t="shared" si="4"/>
        <v>166877</v>
      </c>
      <c r="F22" s="42">
        <v>6723</v>
      </c>
      <c r="G22" s="28">
        <v>25</v>
      </c>
      <c r="H22" s="23">
        <f t="shared" si="5"/>
        <v>168075</v>
      </c>
      <c r="I22" s="40">
        <f t="shared" si="6"/>
        <v>2060</v>
      </c>
      <c r="J22" s="23">
        <f t="shared" si="7"/>
        <v>39140</v>
      </c>
    </row>
    <row r="23" spans="1:10" s="9" customFormat="1">
      <c r="A23" s="10" t="s">
        <v>13</v>
      </c>
      <c r="B23" s="21" t="s">
        <v>33</v>
      </c>
      <c r="C23" s="42">
        <v>9311</v>
      </c>
      <c r="D23" s="23">
        <v>23</v>
      </c>
      <c r="E23" s="23">
        <f t="shared" si="4"/>
        <v>214153</v>
      </c>
      <c r="F23" s="42">
        <v>7923</v>
      </c>
      <c r="G23" s="28">
        <v>27</v>
      </c>
      <c r="H23" s="23">
        <f t="shared" si="5"/>
        <v>213921</v>
      </c>
      <c r="I23" s="40">
        <f t="shared" si="6"/>
        <v>1388</v>
      </c>
      <c r="J23" s="23">
        <f t="shared" si="7"/>
        <v>31924</v>
      </c>
    </row>
    <row r="24" spans="1:10" s="9" customFormat="1" ht="13.5" thickBot="1">
      <c r="A24" s="10" t="s">
        <v>14</v>
      </c>
      <c r="B24" s="21" t="s">
        <v>33</v>
      </c>
      <c r="C24" s="42">
        <v>1860</v>
      </c>
      <c r="D24" s="23">
        <v>32</v>
      </c>
      <c r="E24" s="23">
        <f t="shared" si="4"/>
        <v>59520</v>
      </c>
      <c r="F24" s="42">
        <v>900</v>
      </c>
      <c r="G24" s="28">
        <v>35</v>
      </c>
      <c r="H24" s="23">
        <f t="shared" si="5"/>
        <v>31500</v>
      </c>
      <c r="I24" s="40">
        <f t="shared" si="6"/>
        <v>960</v>
      </c>
      <c r="J24" s="23">
        <f t="shared" si="7"/>
        <v>30720</v>
      </c>
    </row>
    <row r="25" spans="1:10" s="11" customFormat="1" ht="13.5" thickBot="1">
      <c r="A25" s="8" t="s">
        <v>38</v>
      </c>
      <c r="B25" s="25"/>
      <c r="C25" s="41">
        <f>SUM(C15:C24)</f>
        <v>68419</v>
      </c>
      <c r="D25" s="26"/>
      <c r="E25" s="26">
        <f>SUM(E15:E24)</f>
        <v>1907044</v>
      </c>
      <c r="F25" s="41">
        <f>SUM(F15:F24)</f>
        <v>45638</v>
      </c>
      <c r="G25" s="27"/>
      <c r="H25" s="26">
        <f>SUM(H15:H24)</f>
        <v>1666061</v>
      </c>
      <c r="I25" s="50">
        <f>SUM(C25:H25)</f>
        <v>3687162</v>
      </c>
      <c r="J25" s="26">
        <f>SUM(J15:J24)</f>
        <v>710296</v>
      </c>
    </row>
    <row r="26" spans="1:10" s="9" customFormat="1">
      <c r="A26" s="10"/>
      <c r="B26" s="21"/>
      <c r="C26" s="42"/>
      <c r="D26" s="23"/>
      <c r="E26" s="23"/>
      <c r="F26" s="42"/>
      <c r="G26" s="28"/>
      <c r="H26" s="23"/>
      <c r="I26" s="40"/>
      <c r="J26" s="23"/>
    </row>
    <row r="27" spans="1:10" s="9" customFormat="1">
      <c r="A27" s="10" t="s">
        <v>15</v>
      </c>
      <c r="B27" s="21" t="s">
        <v>34</v>
      </c>
      <c r="C27" s="42">
        <v>1734</v>
      </c>
      <c r="D27" s="23">
        <v>12</v>
      </c>
      <c r="E27" s="23">
        <f t="shared" ref="E27:E33" si="8">C27*D27</f>
        <v>20808</v>
      </c>
      <c r="F27" s="42">
        <v>1000</v>
      </c>
      <c r="G27" s="28">
        <v>20</v>
      </c>
      <c r="H27" s="23">
        <v>13910.552367692973</v>
      </c>
      <c r="I27" s="40">
        <f t="shared" ref="I27:I33" si="9">C27-F27</f>
        <v>734</v>
      </c>
      <c r="J27" s="23">
        <f t="shared" ref="J27:J33" si="10">I27*D27</f>
        <v>8808</v>
      </c>
    </row>
    <row r="28" spans="1:10" s="9" customFormat="1">
      <c r="A28" s="10" t="s">
        <v>16</v>
      </c>
      <c r="B28" s="21" t="s">
        <v>34</v>
      </c>
      <c r="C28" s="42">
        <v>1736</v>
      </c>
      <c r="D28" s="23">
        <v>23</v>
      </c>
      <c r="E28" s="23">
        <f t="shared" si="8"/>
        <v>39928</v>
      </c>
      <c r="F28" s="42">
        <v>1200</v>
      </c>
      <c r="G28" s="28">
        <v>27</v>
      </c>
      <c r="H28" s="23">
        <v>14034.395406004245</v>
      </c>
      <c r="I28" s="40">
        <f t="shared" si="9"/>
        <v>536</v>
      </c>
      <c r="J28" s="23">
        <f t="shared" si="10"/>
        <v>12328</v>
      </c>
    </row>
    <row r="29" spans="1:10" s="9" customFormat="1">
      <c r="A29" s="10" t="s">
        <v>17</v>
      </c>
      <c r="B29" s="21" t="s">
        <v>34</v>
      </c>
      <c r="C29" s="42">
        <v>1938</v>
      </c>
      <c r="D29" s="23">
        <v>11</v>
      </c>
      <c r="E29" s="23">
        <f t="shared" si="8"/>
        <v>21318</v>
      </c>
      <c r="F29" s="42">
        <v>1500</v>
      </c>
      <c r="G29" s="28">
        <v>16</v>
      </c>
      <c r="H29" s="23">
        <v>16831.47552442786</v>
      </c>
      <c r="I29" s="40">
        <f t="shared" si="9"/>
        <v>438</v>
      </c>
      <c r="J29" s="23">
        <f t="shared" si="10"/>
        <v>4818</v>
      </c>
    </row>
    <row r="30" spans="1:10" s="9" customFormat="1">
      <c r="A30" s="10" t="s">
        <v>18</v>
      </c>
      <c r="B30" s="21" t="s">
        <v>34</v>
      </c>
      <c r="C30" s="42">
        <v>1081</v>
      </c>
      <c r="D30" s="23">
        <v>17</v>
      </c>
      <c r="E30" s="23">
        <f t="shared" si="8"/>
        <v>18377</v>
      </c>
      <c r="F30" s="42">
        <v>600</v>
      </c>
      <c r="G30" s="28">
        <v>25</v>
      </c>
      <c r="H30" s="23">
        <v>10103.321271308872</v>
      </c>
      <c r="I30" s="40">
        <f t="shared" si="9"/>
        <v>481</v>
      </c>
      <c r="J30" s="23">
        <f t="shared" si="10"/>
        <v>8177</v>
      </c>
    </row>
    <row r="31" spans="1:10" s="9" customFormat="1">
      <c r="A31" s="10" t="s">
        <v>19</v>
      </c>
      <c r="B31" s="21" t="s">
        <v>34</v>
      </c>
      <c r="C31" s="42">
        <v>1594</v>
      </c>
      <c r="D31" s="23">
        <v>25</v>
      </c>
      <c r="E31" s="23">
        <f t="shared" si="8"/>
        <v>39850</v>
      </c>
      <c r="F31" s="42">
        <v>1200</v>
      </c>
      <c r="G31" s="28">
        <v>35</v>
      </c>
      <c r="H31" s="23">
        <v>18326.849613203471</v>
      </c>
      <c r="I31" s="40">
        <f t="shared" si="9"/>
        <v>394</v>
      </c>
      <c r="J31" s="23">
        <f t="shared" si="10"/>
        <v>9850</v>
      </c>
    </row>
    <row r="32" spans="1:10" s="9" customFormat="1">
      <c r="A32" s="10" t="s">
        <v>20</v>
      </c>
      <c r="B32" s="21" t="s">
        <v>34</v>
      </c>
      <c r="C32" s="42">
        <v>1083</v>
      </c>
      <c r="D32" s="23">
        <v>31</v>
      </c>
      <c r="E32" s="23">
        <f t="shared" si="8"/>
        <v>33573</v>
      </c>
      <c r="F32" s="42">
        <v>400</v>
      </c>
      <c r="G32" s="28">
        <v>36</v>
      </c>
      <c r="H32" s="23">
        <v>19484.391974301314</v>
      </c>
      <c r="I32" s="40">
        <f t="shared" si="9"/>
        <v>683</v>
      </c>
      <c r="J32" s="23">
        <f t="shared" si="10"/>
        <v>21173</v>
      </c>
    </row>
    <row r="33" spans="1:10" s="9" customFormat="1" ht="13.5" thickBot="1">
      <c r="A33" s="10" t="s">
        <v>21</v>
      </c>
      <c r="B33" s="21" t="s">
        <v>34</v>
      </c>
      <c r="C33" s="42">
        <v>1055</v>
      </c>
      <c r="D33" s="23">
        <v>21</v>
      </c>
      <c r="E33" s="23">
        <f t="shared" si="8"/>
        <v>22155</v>
      </c>
      <c r="F33" s="42">
        <v>450</v>
      </c>
      <c r="G33" s="28">
        <v>27</v>
      </c>
      <c r="H33" s="23">
        <v>15234.433471334314</v>
      </c>
      <c r="I33" s="40">
        <f t="shared" si="9"/>
        <v>605</v>
      </c>
      <c r="J33" s="23">
        <f t="shared" si="10"/>
        <v>12705</v>
      </c>
    </row>
    <row r="34" spans="1:10" s="11" customFormat="1" ht="13.5" thickBot="1">
      <c r="A34" s="8" t="s">
        <v>39</v>
      </c>
      <c r="B34" s="25"/>
      <c r="C34" s="41">
        <f>SUM(C27:C33)</f>
        <v>10221</v>
      </c>
      <c r="D34" s="26"/>
      <c r="E34" s="26">
        <f>SUM(E27:E33)</f>
        <v>196009</v>
      </c>
      <c r="F34" s="41">
        <f>SUM(F27:F33)</f>
        <v>6350</v>
      </c>
      <c r="G34" s="27"/>
      <c r="H34" s="26">
        <f>SUM(H27:H33)</f>
        <v>107925.41962827306</v>
      </c>
      <c r="I34" s="50">
        <f>SUM(I27:I33)</f>
        <v>3871</v>
      </c>
      <c r="J34" s="26">
        <f>SUM(J27:J33)</f>
        <v>77859</v>
      </c>
    </row>
    <row r="35" spans="1:10" s="9" customFormat="1">
      <c r="A35" s="10"/>
      <c r="B35" s="21"/>
      <c r="C35" s="42"/>
      <c r="D35" s="23"/>
      <c r="E35" s="23"/>
      <c r="F35" s="42"/>
      <c r="G35" s="28"/>
      <c r="H35" s="23"/>
      <c r="I35" s="40"/>
      <c r="J35" s="23"/>
    </row>
    <row r="36" spans="1:10" s="9" customFormat="1">
      <c r="A36" s="10" t="s">
        <v>22</v>
      </c>
      <c r="B36" s="21" t="s">
        <v>36</v>
      </c>
      <c r="C36" s="42">
        <v>1897</v>
      </c>
      <c r="D36" s="23">
        <v>11</v>
      </c>
      <c r="E36" s="23">
        <f t="shared" ref="E36:E41" si="11">C36*D36</f>
        <v>20867</v>
      </c>
      <c r="F36" s="42">
        <v>1200</v>
      </c>
      <c r="G36" s="28">
        <v>21</v>
      </c>
      <c r="H36" s="23">
        <f t="shared" ref="H36:H41" si="12">F36*G36</f>
        <v>25200</v>
      </c>
      <c r="I36" s="40">
        <f t="shared" ref="I36:I42" si="13">SUM(C36:H36)</f>
        <v>49196</v>
      </c>
      <c r="J36" s="23">
        <f t="shared" ref="J36:J41" si="14">I36*D36</f>
        <v>541156</v>
      </c>
    </row>
    <row r="37" spans="1:10" s="9" customFormat="1">
      <c r="A37" s="10" t="s">
        <v>23</v>
      </c>
      <c r="B37" s="21" t="s">
        <v>36</v>
      </c>
      <c r="C37" s="42">
        <v>1367</v>
      </c>
      <c r="D37" s="23">
        <v>21</v>
      </c>
      <c r="E37" s="23">
        <f t="shared" si="11"/>
        <v>28707</v>
      </c>
      <c r="F37" s="42">
        <v>1000</v>
      </c>
      <c r="G37" s="28">
        <v>25</v>
      </c>
      <c r="H37" s="23">
        <f t="shared" si="12"/>
        <v>25000</v>
      </c>
      <c r="I37" s="40">
        <f t="shared" si="13"/>
        <v>56120</v>
      </c>
      <c r="J37" s="23">
        <f t="shared" si="14"/>
        <v>1178520</v>
      </c>
    </row>
    <row r="38" spans="1:10" s="9" customFormat="1">
      <c r="A38" s="10" t="s">
        <v>24</v>
      </c>
      <c r="B38" s="21" t="s">
        <v>36</v>
      </c>
      <c r="C38" s="42">
        <v>1003</v>
      </c>
      <c r="D38" s="23">
        <v>32</v>
      </c>
      <c r="E38" s="23">
        <f t="shared" si="11"/>
        <v>32096</v>
      </c>
      <c r="F38" s="42">
        <v>600</v>
      </c>
      <c r="G38" s="28">
        <v>40</v>
      </c>
      <c r="H38" s="23">
        <f t="shared" si="12"/>
        <v>24000</v>
      </c>
      <c r="I38" s="40">
        <f t="shared" si="13"/>
        <v>57771</v>
      </c>
      <c r="J38" s="23">
        <f t="shared" si="14"/>
        <v>1848672</v>
      </c>
    </row>
    <row r="39" spans="1:10" s="9" customFormat="1">
      <c r="A39" s="10" t="s">
        <v>28</v>
      </c>
      <c r="B39" s="21" t="s">
        <v>36</v>
      </c>
      <c r="C39" s="42">
        <v>1188</v>
      </c>
      <c r="D39" s="23">
        <v>12</v>
      </c>
      <c r="E39" s="23">
        <f t="shared" si="11"/>
        <v>14256</v>
      </c>
      <c r="F39" s="42">
        <v>400</v>
      </c>
      <c r="G39" s="28">
        <v>20</v>
      </c>
      <c r="H39" s="23">
        <f t="shared" si="12"/>
        <v>8000</v>
      </c>
      <c r="I39" s="40">
        <f t="shared" si="13"/>
        <v>23876</v>
      </c>
      <c r="J39" s="23">
        <f t="shared" si="14"/>
        <v>286512</v>
      </c>
    </row>
    <row r="40" spans="1:10" s="9" customFormat="1">
      <c r="A40" s="10" t="s">
        <v>29</v>
      </c>
      <c r="B40" s="21" t="s">
        <v>36</v>
      </c>
      <c r="C40" s="42">
        <v>1034</v>
      </c>
      <c r="D40" s="23">
        <v>17</v>
      </c>
      <c r="E40" s="23">
        <f t="shared" si="11"/>
        <v>17578</v>
      </c>
      <c r="F40" s="42">
        <v>300</v>
      </c>
      <c r="G40" s="28">
        <v>25</v>
      </c>
      <c r="H40" s="23">
        <f t="shared" si="12"/>
        <v>7500</v>
      </c>
      <c r="I40" s="40">
        <f t="shared" si="13"/>
        <v>26454</v>
      </c>
      <c r="J40" s="23">
        <f t="shared" si="14"/>
        <v>449718</v>
      </c>
    </row>
    <row r="41" spans="1:10" s="9" customFormat="1" ht="13.5" thickBot="1">
      <c r="A41" s="10" t="s">
        <v>30</v>
      </c>
      <c r="B41" s="21" t="s">
        <v>36</v>
      </c>
      <c r="C41" s="42">
        <v>1098</v>
      </c>
      <c r="D41" s="23">
        <v>22</v>
      </c>
      <c r="E41" s="23">
        <f t="shared" si="11"/>
        <v>24156</v>
      </c>
      <c r="F41" s="42">
        <v>700</v>
      </c>
      <c r="G41" s="28">
        <v>28</v>
      </c>
      <c r="H41" s="23">
        <f t="shared" si="12"/>
        <v>19600</v>
      </c>
      <c r="I41" s="40">
        <f t="shared" si="13"/>
        <v>45604</v>
      </c>
      <c r="J41" s="23">
        <f t="shared" si="14"/>
        <v>1003288</v>
      </c>
    </row>
    <row r="42" spans="1:10" s="11" customFormat="1" ht="13.5" thickBot="1">
      <c r="A42" s="8" t="s">
        <v>40</v>
      </c>
      <c r="B42" s="25"/>
      <c r="C42" s="41">
        <f>SUM(C36:C41)</f>
        <v>7587</v>
      </c>
      <c r="D42" s="26"/>
      <c r="E42" s="26">
        <f>SUM(E36:E41)</f>
        <v>137660</v>
      </c>
      <c r="F42" s="41">
        <f>SUM(F36:F41)</f>
        <v>4200</v>
      </c>
      <c r="G42" s="27">
        <f>SUM(G36:G41)</f>
        <v>159</v>
      </c>
      <c r="H42" s="26">
        <f>SUM(H36:H41)</f>
        <v>109300</v>
      </c>
      <c r="I42" s="50">
        <f t="shared" si="13"/>
        <v>258906</v>
      </c>
      <c r="J42" s="26">
        <f>SUM(J35:J41)</f>
        <v>5307866</v>
      </c>
    </row>
    <row r="43" spans="1:10" s="14" customFormat="1" ht="13.5" thickBot="1">
      <c r="A43" s="13" t="s">
        <v>1</v>
      </c>
      <c r="B43" s="29"/>
      <c r="C43" s="43">
        <f>SUM(C13,C25,C34,C42)</f>
        <v>98495</v>
      </c>
      <c r="D43" s="30"/>
      <c r="E43" s="30">
        <f>SUM(E13,E25,E34,E42)</f>
        <v>2614627</v>
      </c>
      <c r="F43" s="43"/>
      <c r="G43" s="31"/>
      <c r="H43" s="30">
        <f>SUM(H13,H25,H34,H42)</f>
        <v>2447226.4196282732</v>
      </c>
      <c r="I43" s="51"/>
      <c r="J43" s="30">
        <f>SUM(J13,J25,J34,J42)</f>
        <v>6133110</v>
      </c>
    </row>
    <row r="44" spans="1:10" s="9" customFormat="1">
      <c r="A44"/>
      <c r="B44"/>
      <c r="C44" s="44"/>
      <c r="D44"/>
      <c r="E44"/>
      <c r="F44" s="44"/>
      <c r="G44"/>
      <c r="H44"/>
      <c r="I44" s="44"/>
      <c r="J44"/>
    </row>
    <row r="45" spans="1:10" s="9" customFormat="1">
      <c r="A45"/>
      <c r="B45"/>
      <c r="C45" s="44"/>
      <c r="D45"/>
      <c r="E45"/>
      <c r="F45" s="44"/>
      <c r="G45"/>
      <c r="H45"/>
      <c r="I45" s="44"/>
      <c r="J45"/>
    </row>
    <row r="46" spans="1:10" s="9" customFormat="1">
      <c r="A46"/>
      <c r="B46"/>
      <c r="C46" s="44"/>
      <c r="D46"/>
      <c r="E46"/>
      <c r="F46" s="44"/>
      <c r="G46"/>
      <c r="H46"/>
      <c r="I46" s="44"/>
      <c r="J46"/>
    </row>
    <row r="47" spans="1:10" s="9" customFormat="1">
      <c r="A47"/>
      <c r="B47"/>
      <c r="C47" s="44"/>
      <c r="D47"/>
      <c r="E47"/>
      <c r="F47" s="44"/>
      <c r="G47"/>
      <c r="H47"/>
      <c r="I47" s="44"/>
      <c r="J47"/>
    </row>
    <row r="48" spans="1:10" s="9" customFormat="1">
      <c r="A48"/>
      <c r="B48"/>
      <c r="C48" s="44"/>
      <c r="D48"/>
      <c r="E48"/>
      <c r="F48" s="44"/>
      <c r="G48"/>
      <c r="H48"/>
      <c r="I48" s="44"/>
      <c r="J48"/>
    </row>
    <row r="49" spans="3:9" s="9" customFormat="1">
      <c r="C49" s="44"/>
      <c r="D49"/>
      <c r="E49"/>
      <c r="F49" s="44"/>
      <c r="G49"/>
      <c r="H49"/>
      <c r="I49" s="44"/>
    </row>
    <row r="50" spans="3:9" s="9" customFormat="1">
      <c r="C50" s="44"/>
      <c r="D50"/>
      <c r="E50"/>
      <c r="F50" s="44"/>
      <c r="G50"/>
      <c r="H50"/>
      <c r="I50" s="44"/>
    </row>
    <row r="51" spans="3:9" s="9" customFormat="1">
      <c r="C51" s="44"/>
      <c r="D51"/>
      <c r="E51"/>
      <c r="F51" s="44"/>
      <c r="G51"/>
      <c r="H51"/>
      <c r="I51" s="44"/>
    </row>
    <row r="52" spans="3:9" s="9" customFormat="1">
      <c r="C52" s="44"/>
      <c r="D52"/>
      <c r="E52"/>
      <c r="F52" s="44"/>
      <c r="G52"/>
      <c r="H52"/>
      <c r="I52" s="44"/>
    </row>
    <row r="53" spans="3:9" s="9" customFormat="1">
      <c r="C53" s="44"/>
      <c r="D53"/>
      <c r="E53"/>
      <c r="F53" s="44"/>
      <c r="G53"/>
      <c r="H53"/>
      <c r="I53" s="44"/>
    </row>
    <row r="54" spans="3:9" s="9" customFormat="1">
      <c r="C54" s="44"/>
      <c r="D54"/>
      <c r="E54"/>
      <c r="F54" s="44"/>
      <c r="G54"/>
      <c r="H54"/>
      <c r="I54" s="44"/>
    </row>
    <row r="55" spans="3:9" s="9" customFormat="1">
      <c r="C55" s="44"/>
      <c r="D55"/>
      <c r="E55"/>
      <c r="F55" s="44"/>
      <c r="G55"/>
      <c r="H55"/>
      <c r="I55" s="44"/>
    </row>
    <row r="56" spans="3:9" s="9" customFormat="1">
      <c r="C56" s="44"/>
      <c r="D56"/>
      <c r="E56"/>
      <c r="F56" s="44"/>
      <c r="G56"/>
      <c r="H56"/>
      <c r="I56" s="44"/>
    </row>
    <row r="57" spans="3:9" s="9" customFormat="1">
      <c r="C57" s="44"/>
      <c r="D57"/>
      <c r="E57"/>
      <c r="F57" s="44"/>
      <c r="G57"/>
      <c r="H57"/>
      <c r="I57" s="44"/>
    </row>
    <row r="58" spans="3:9" s="9" customFormat="1">
      <c r="C58" s="44"/>
      <c r="D58"/>
      <c r="E58"/>
      <c r="F58" s="44"/>
      <c r="G58"/>
      <c r="H58"/>
      <c r="I58" s="44"/>
    </row>
    <row r="59" spans="3:9" s="9" customFormat="1">
      <c r="C59" s="44"/>
      <c r="D59"/>
      <c r="E59"/>
      <c r="F59" s="44"/>
      <c r="G59"/>
      <c r="H59"/>
      <c r="I59" s="44"/>
    </row>
    <row r="60" spans="3:9" s="9" customFormat="1">
      <c r="C60" s="44"/>
      <c r="D60"/>
      <c r="E60"/>
      <c r="F60" s="44"/>
      <c r="G60"/>
      <c r="H60"/>
      <c r="I60" s="44"/>
    </row>
    <row r="61" spans="3:9" s="9" customFormat="1">
      <c r="C61" s="44"/>
      <c r="D61"/>
      <c r="E61"/>
      <c r="F61" s="44"/>
      <c r="G61"/>
      <c r="H61"/>
      <c r="I61" s="44"/>
    </row>
    <row r="62" spans="3:9" s="9" customFormat="1">
      <c r="C62" s="44"/>
      <c r="D62"/>
      <c r="E62"/>
      <c r="F62" s="44"/>
      <c r="G62"/>
      <c r="H62"/>
      <c r="I62" s="44"/>
    </row>
    <row r="63" spans="3:9" s="9" customFormat="1">
      <c r="C63" s="44"/>
      <c r="D63"/>
      <c r="E63"/>
      <c r="F63" s="44"/>
      <c r="G63"/>
      <c r="H63"/>
      <c r="I63" s="44"/>
    </row>
    <row r="64" spans="3:9" s="9" customFormat="1">
      <c r="C64" s="44"/>
      <c r="D64"/>
      <c r="E64"/>
      <c r="F64" s="44"/>
      <c r="G64"/>
      <c r="H64"/>
      <c r="I64" s="44"/>
    </row>
    <row r="65" spans="3:9" s="9" customFormat="1">
      <c r="C65" s="44"/>
      <c r="D65"/>
      <c r="E65"/>
      <c r="F65" s="44"/>
      <c r="G65"/>
      <c r="H65"/>
      <c r="I65" s="44"/>
    </row>
    <row r="66" spans="3:9" s="9" customFormat="1">
      <c r="C66" s="44"/>
      <c r="D66"/>
      <c r="E66"/>
      <c r="F66" s="44"/>
      <c r="G66"/>
      <c r="H66"/>
      <c r="I66" s="44"/>
    </row>
    <row r="67" spans="3:9" s="9" customFormat="1">
      <c r="C67" s="44"/>
      <c r="D67"/>
      <c r="E67"/>
      <c r="F67" s="44"/>
      <c r="G67"/>
      <c r="H67"/>
      <c r="I67" s="44"/>
    </row>
    <row r="68" spans="3:9" s="9" customFormat="1">
      <c r="C68" s="44"/>
      <c r="D68"/>
      <c r="E68"/>
      <c r="F68" s="44"/>
      <c r="G68"/>
      <c r="H68"/>
      <c r="I68" s="44"/>
    </row>
    <row r="69" spans="3:9" s="9" customFormat="1">
      <c r="C69" s="44"/>
      <c r="D69"/>
      <c r="E69"/>
      <c r="F69" s="44"/>
      <c r="G69"/>
      <c r="H69"/>
      <c r="I69" s="44"/>
    </row>
    <row r="70" spans="3:9" s="9" customFormat="1">
      <c r="C70" s="44"/>
      <c r="D70"/>
      <c r="E70"/>
      <c r="F70" s="44"/>
      <c r="G70"/>
      <c r="H70"/>
      <c r="I70" s="44"/>
    </row>
    <row r="71" spans="3:9" s="9" customFormat="1">
      <c r="C71" s="44"/>
      <c r="D71"/>
      <c r="E71"/>
      <c r="F71" s="44"/>
      <c r="G71"/>
      <c r="H71"/>
      <c r="I71" s="44"/>
    </row>
    <row r="72" spans="3:9" s="9" customFormat="1">
      <c r="C72" s="44"/>
      <c r="D72"/>
      <c r="E72"/>
      <c r="F72" s="44"/>
      <c r="G72"/>
      <c r="H72"/>
      <c r="I72" s="44"/>
    </row>
  </sheetData>
  <phoneticPr fontId="0" type="noConversion"/>
  <pageMargins left="0.5" right="0.5" top="1" bottom="1" header="0.5" footer="0.5"/>
  <pageSetup paperSize="9" orientation="portrait" horizontalDpi="300" r:id="rId1"/>
  <headerFooter alignWithMargins="0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0"/>
  <sheetViews>
    <sheetView workbookViewId="0">
      <selection activeCell="B6" sqref="B6"/>
    </sheetView>
  </sheetViews>
  <sheetFormatPr defaultRowHeight="12.75"/>
  <cols>
    <col min="1" max="1" width="17.28515625" customWidth="1"/>
    <col min="2" max="2" width="14.42578125" bestFit="1" customWidth="1"/>
    <col min="3" max="3" width="11.28515625" bestFit="1" customWidth="1"/>
    <col min="4" max="5" width="12.85546875" bestFit="1" customWidth="1"/>
    <col min="6" max="6" width="12.42578125" customWidth="1"/>
  </cols>
  <sheetData>
    <row r="1" spans="1:6" ht="18.75" thickBot="1">
      <c r="A1" s="33" t="s">
        <v>0</v>
      </c>
    </row>
    <row r="2" spans="1:6" ht="15" thickBot="1">
      <c r="A2" s="34" t="s">
        <v>51</v>
      </c>
    </row>
    <row r="3" spans="1:6" ht="13.5" thickTop="1">
      <c r="A3" s="35"/>
    </row>
    <row r="4" spans="1:6">
      <c r="B4" s="54" t="s">
        <v>33</v>
      </c>
      <c r="C4" s="54" t="s">
        <v>34</v>
      </c>
      <c r="D4" s="54" t="s">
        <v>35</v>
      </c>
      <c r="E4" s="54" t="s">
        <v>36</v>
      </c>
      <c r="F4" s="57" t="s">
        <v>1</v>
      </c>
    </row>
    <row r="5" spans="1:6" s="38" customFormat="1">
      <c r="A5" s="55" t="s">
        <v>41</v>
      </c>
      <c r="B5" s="38">
        <f>+'Regional sales'!$C25</f>
        <v>68419</v>
      </c>
      <c r="C5" s="38">
        <f>+'Regional sales'!$C34</f>
        <v>10221</v>
      </c>
      <c r="D5" s="38">
        <f>+'Regional sales'!$C13</f>
        <v>12268</v>
      </c>
      <c r="E5" s="38">
        <f>+'Regional sales'!$C42</f>
        <v>7587</v>
      </c>
      <c r="F5" s="38">
        <f t="shared" ref="F5:F10" si="0">SUM(B5:E5)</f>
        <v>98495</v>
      </c>
    </row>
    <row r="6" spans="1:6" s="52" customFormat="1">
      <c r="A6" s="56" t="s">
        <v>43</v>
      </c>
      <c r="B6" s="52">
        <f>+'Regional sales'!$E25</f>
        <v>1907044</v>
      </c>
      <c r="C6" s="52">
        <f>+'Regional sales'!$E34</f>
        <v>196009</v>
      </c>
      <c r="D6" s="52">
        <f>+'Regional sales'!$E13</f>
        <v>373914</v>
      </c>
      <c r="E6" s="52">
        <f>+'Regional sales'!$E42</f>
        <v>137660</v>
      </c>
      <c r="F6" s="58">
        <f t="shared" si="0"/>
        <v>2614627</v>
      </c>
    </row>
    <row r="7" spans="1:6" s="38" customFormat="1">
      <c r="A7" s="55" t="s">
        <v>44</v>
      </c>
      <c r="B7" s="38">
        <f>+'Regional sales'!$F25</f>
        <v>45638</v>
      </c>
      <c r="C7" s="38">
        <f>+'Regional sales'!$F34</f>
        <v>6350</v>
      </c>
      <c r="D7" s="38">
        <f>+'Regional sales'!$F13</f>
        <v>10985</v>
      </c>
      <c r="E7" s="38">
        <f>+'Regional sales'!$F42</f>
        <v>4200</v>
      </c>
      <c r="F7" s="38">
        <f t="shared" si="0"/>
        <v>67173</v>
      </c>
    </row>
    <row r="8" spans="1:6" s="52" customFormat="1">
      <c r="A8" s="56" t="s">
        <v>46</v>
      </c>
      <c r="B8" s="53">
        <f>+'Regional sales'!$H25</f>
        <v>1666061</v>
      </c>
      <c r="C8" s="53">
        <f>+'Regional sales'!$H34</f>
        <v>107925.41962827306</v>
      </c>
      <c r="D8" s="53">
        <f>+'Regional sales'!$H13</f>
        <v>563940</v>
      </c>
      <c r="E8" s="53">
        <f>+'Regional sales'!$H42</f>
        <v>109300</v>
      </c>
      <c r="F8" s="58">
        <f t="shared" si="0"/>
        <v>2447226.4196282728</v>
      </c>
    </row>
    <row r="9" spans="1:6" s="38" customFormat="1">
      <c r="A9" s="55" t="s">
        <v>50</v>
      </c>
      <c r="B9" s="38">
        <f>+'Regional sales'!$I25</f>
        <v>3687162</v>
      </c>
      <c r="C9" s="38">
        <f>+'Regional sales'!$I34</f>
        <v>3871</v>
      </c>
      <c r="D9" s="38">
        <f>+'Regional sales'!$I13</f>
        <v>1283</v>
      </c>
      <c r="E9" s="38">
        <f>+'Regional sales'!$I42</f>
        <v>258906</v>
      </c>
      <c r="F9" s="38">
        <f t="shared" si="0"/>
        <v>3951222</v>
      </c>
    </row>
    <row r="10" spans="1:6" s="52" customFormat="1">
      <c r="A10" s="56" t="s">
        <v>52</v>
      </c>
      <c r="B10" s="52">
        <f>+'Regional sales'!$J25</f>
        <v>710296</v>
      </c>
      <c r="C10" s="52">
        <f>+'Regional sales'!$J34</f>
        <v>77859</v>
      </c>
      <c r="D10" s="52">
        <f>+'Regional sales'!$J13</f>
        <v>37089</v>
      </c>
      <c r="E10" s="52">
        <f>+'Regional sales'!$J42</f>
        <v>5307866</v>
      </c>
      <c r="F10" s="58">
        <f t="shared" si="0"/>
        <v>6133110</v>
      </c>
    </row>
  </sheetData>
  <pageMargins left="0.35" right="0.35" top="0.75" bottom="0.75" header="0.25" footer="0.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Regional sales</vt:lpstr>
      <vt:lpstr>Sheet2</vt:lpstr>
      <vt:lpstr>'Regional sales'!Print_Area</vt:lpstr>
    </vt:vector>
  </TitlesOfParts>
  <Company>NIIT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Kunou-chan</cp:lastModifiedBy>
  <dcterms:created xsi:type="dcterms:W3CDTF">1999-12-11T13:08:00Z</dcterms:created>
  <dcterms:modified xsi:type="dcterms:W3CDTF">2006-12-14T23:19:14Z</dcterms:modified>
</cp:coreProperties>
</file>